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L290" i="1" s="1"/>
  <c r="K291" i="1"/>
  <c r="J291" i="1"/>
  <c r="I291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L284" i="1" s="1"/>
  <c r="K285" i="1"/>
  <c r="J285" i="1"/>
  <c r="I285" i="1"/>
  <c r="K284" i="1"/>
  <c r="J284" i="1"/>
  <c r="I284" i="1"/>
  <c r="L281" i="1"/>
  <c r="L280" i="1" s="1"/>
  <c r="K281" i="1"/>
  <c r="J281" i="1"/>
  <c r="I281" i="1"/>
  <c r="K280" i="1"/>
  <c r="J280" i="1"/>
  <c r="I280" i="1"/>
  <c r="L277" i="1"/>
  <c r="L276" i="1" s="1"/>
  <c r="K277" i="1"/>
  <c r="J277" i="1"/>
  <c r="I277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K262" i="1"/>
  <c r="J262" i="1"/>
  <c r="I262" i="1"/>
  <c r="L259" i="1"/>
  <c r="L258" i="1" s="1"/>
  <c r="K259" i="1"/>
  <c r="K258" i="1" s="1"/>
  <c r="J259" i="1"/>
  <c r="I259" i="1"/>
  <c r="J258" i="1"/>
  <c r="I258" i="1"/>
  <c r="L256" i="1"/>
  <c r="L255" i="1" s="1"/>
  <c r="K256" i="1"/>
  <c r="J256" i="1"/>
  <c r="J255" i="1" s="1"/>
  <c r="I256" i="1"/>
  <c r="K255" i="1"/>
  <c r="I255" i="1"/>
  <c r="L253" i="1"/>
  <c r="L252" i="1" s="1"/>
  <c r="K253" i="1"/>
  <c r="J253" i="1"/>
  <c r="I253" i="1"/>
  <c r="I252" i="1" s="1"/>
  <c r="I230" i="1" s="1"/>
  <c r="I229" i="1" s="1"/>
  <c r="K252" i="1"/>
  <c r="J252" i="1"/>
  <c r="L249" i="1"/>
  <c r="L248" i="1" s="1"/>
  <c r="K249" i="1"/>
  <c r="J249" i="1"/>
  <c r="I249" i="1"/>
  <c r="K248" i="1"/>
  <c r="J248" i="1"/>
  <c r="I248" i="1"/>
  <c r="L245" i="1"/>
  <c r="L244" i="1" s="1"/>
  <c r="K245" i="1"/>
  <c r="J245" i="1"/>
  <c r="I245" i="1"/>
  <c r="K244" i="1"/>
  <c r="J244" i="1"/>
  <c r="I244" i="1"/>
  <c r="L241" i="1"/>
  <c r="L240" i="1" s="1"/>
  <c r="K241" i="1"/>
  <c r="K240" i="1" s="1"/>
  <c r="J241" i="1"/>
  <c r="I241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25" i="1"/>
  <c r="L224" i="1" s="1"/>
  <c r="L223" i="1" s="1"/>
  <c r="K225" i="1"/>
  <c r="J225" i="1"/>
  <c r="I225" i="1"/>
  <c r="K224" i="1"/>
  <c r="K223" i="1" s="1"/>
  <c r="J224" i="1"/>
  <c r="I224" i="1"/>
  <c r="J223" i="1"/>
  <c r="I223" i="1"/>
  <c r="L221" i="1"/>
  <c r="L220" i="1" s="1"/>
  <c r="L219" i="1" s="1"/>
  <c r="K221" i="1"/>
  <c r="J221" i="1"/>
  <c r="J220" i="1" s="1"/>
  <c r="J219" i="1" s="1"/>
  <c r="I221" i="1"/>
  <c r="K220" i="1"/>
  <c r="K219" i="1" s="1"/>
  <c r="I220" i="1"/>
  <c r="I219" i="1" s="1"/>
  <c r="L212" i="1"/>
  <c r="L211" i="1" s="1"/>
  <c r="K212" i="1"/>
  <c r="J212" i="1"/>
  <c r="J211" i="1" s="1"/>
  <c r="J207" i="1" s="1"/>
  <c r="I212" i="1"/>
  <c r="K211" i="1"/>
  <c r="I211" i="1"/>
  <c r="L209" i="1"/>
  <c r="L208" i="1" s="1"/>
  <c r="K209" i="1"/>
  <c r="J209" i="1"/>
  <c r="I209" i="1"/>
  <c r="K208" i="1"/>
  <c r="J208" i="1"/>
  <c r="I208" i="1"/>
  <c r="L202" i="1"/>
  <c r="L201" i="1" s="1"/>
  <c r="L200" i="1" s="1"/>
  <c r="K202" i="1"/>
  <c r="J202" i="1"/>
  <c r="J201" i="1" s="1"/>
  <c r="J200" i="1" s="1"/>
  <c r="I202" i="1"/>
  <c r="K201" i="1"/>
  <c r="K200" i="1" s="1"/>
  <c r="I201" i="1"/>
  <c r="I200" i="1" s="1"/>
  <c r="L198" i="1"/>
  <c r="L197" i="1" s="1"/>
  <c r="K198" i="1"/>
  <c r="J198" i="1"/>
  <c r="J197" i="1" s="1"/>
  <c r="I198" i="1"/>
  <c r="K197" i="1"/>
  <c r="I197" i="1"/>
  <c r="L193" i="1"/>
  <c r="L192" i="1" s="1"/>
  <c r="K193" i="1"/>
  <c r="K192" i="1" s="1"/>
  <c r="J193" i="1"/>
  <c r="I193" i="1"/>
  <c r="I192" i="1" s="1"/>
  <c r="I178" i="1" s="1"/>
  <c r="J192" i="1"/>
  <c r="L188" i="1"/>
  <c r="K188" i="1"/>
  <c r="K187" i="1" s="1"/>
  <c r="J188" i="1"/>
  <c r="I188" i="1"/>
  <c r="L187" i="1"/>
  <c r="J187" i="1"/>
  <c r="I187" i="1"/>
  <c r="L183" i="1"/>
  <c r="K183" i="1"/>
  <c r="K182" i="1" s="1"/>
  <c r="J183" i="1"/>
  <c r="I183" i="1"/>
  <c r="L182" i="1"/>
  <c r="J182" i="1"/>
  <c r="I182" i="1"/>
  <c r="L180" i="1"/>
  <c r="L179" i="1" s="1"/>
  <c r="K180" i="1"/>
  <c r="K179" i="1" s="1"/>
  <c r="J180" i="1"/>
  <c r="I180" i="1"/>
  <c r="J179" i="1"/>
  <c r="I179" i="1"/>
  <c r="L172" i="1"/>
  <c r="L171" i="1" s="1"/>
  <c r="K172" i="1"/>
  <c r="J172" i="1"/>
  <c r="I172" i="1"/>
  <c r="I171" i="1" s="1"/>
  <c r="K171" i="1"/>
  <c r="J171" i="1"/>
  <c r="L167" i="1"/>
  <c r="L166" i="1" s="1"/>
  <c r="K167" i="1"/>
  <c r="J167" i="1"/>
  <c r="I167" i="1"/>
  <c r="I166" i="1" s="1"/>
  <c r="K166" i="1"/>
  <c r="K165" i="1" s="1"/>
  <c r="J166" i="1"/>
  <c r="J165" i="1"/>
  <c r="L163" i="1"/>
  <c r="L162" i="1" s="1"/>
  <c r="L161" i="1" s="1"/>
  <c r="K163" i="1"/>
  <c r="K162" i="1" s="1"/>
  <c r="K161" i="1" s="1"/>
  <c r="J163" i="1"/>
  <c r="J162" i="1" s="1"/>
  <c r="J161" i="1" s="1"/>
  <c r="J160" i="1" s="1"/>
  <c r="I163" i="1"/>
  <c r="I162" i="1" s="1"/>
  <c r="I161" i="1" s="1"/>
  <c r="L158" i="1"/>
  <c r="L157" i="1" s="1"/>
  <c r="K158" i="1"/>
  <c r="K157" i="1" s="1"/>
  <c r="J158" i="1"/>
  <c r="J157" i="1" s="1"/>
  <c r="I158" i="1"/>
  <c r="I157" i="1" s="1"/>
  <c r="L153" i="1"/>
  <c r="L152" i="1" s="1"/>
  <c r="K153" i="1"/>
  <c r="K152" i="1" s="1"/>
  <c r="J153" i="1"/>
  <c r="I153" i="1"/>
  <c r="J152" i="1"/>
  <c r="I152" i="1"/>
  <c r="L147" i="1"/>
  <c r="K147" i="1"/>
  <c r="K146" i="1" s="1"/>
  <c r="K145" i="1" s="1"/>
  <c r="J147" i="1"/>
  <c r="J146" i="1" s="1"/>
  <c r="J145" i="1" s="1"/>
  <c r="I147" i="1"/>
  <c r="L146" i="1"/>
  <c r="L145" i="1" s="1"/>
  <c r="I146" i="1"/>
  <c r="I145" i="1" s="1"/>
  <c r="L143" i="1"/>
  <c r="K143" i="1"/>
  <c r="J143" i="1"/>
  <c r="I143" i="1"/>
  <c r="L142" i="1"/>
  <c r="K142" i="1"/>
  <c r="J142" i="1"/>
  <c r="I142" i="1"/>
  <c r="L139" i="1"/>
  <c r="L138" i="1" s="1"/>
  <c r="L137" i="1" s="1"/>
  <c r="K139" i="1"/>
  <c r="K138" i="1" s="1"/>
  <c r="K137" i="1" s="1"/>
  <c r="J139" i="1"/>
  <c r="I139" i="1"/>
  <c r="J138" i="1"/>
  <c r="J137" i="1" s="1"/>
  <c r="I138" i="1"/>
  <c r="I137" i="1" s="1"/>
  <c r="L134" i="1"/>
  <c r="L133" i="1" s="1"/>
  <c r="L132" i="1" s="1"/>
  <c r="L131" i="1" s="1"/>
  <c r="K134" i="1"/>
  <c r="K133" i="1" s="1"/>
  <c r="K132" i="1" s="1"/>
  <c r="J134" i="1"/>
  <c r="I134" i="1"/>
  <c r="J133" i="1"/>
  <c r="J132" i="1" s="1"/>
  <c r="I133" i="1"/>
  <c r="I132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/>
  <c r="I119" i="1" s="1"/>
  <c r="L117" i="1"/>
  <c r="L116" i="1" s="1"/>
  <c r="L115" i="1" s="1"/>
  <c r="K117" i="1"/>
  <c r="K116" i="1" s="1"/>
  <c r="K115" i="1" s="1"/>
  <c r="J117" i="1"/>
  <c r="I117" i="1"/>
  <c r="J116" i="1"/>
  <c r="J115" i="1" s="1"/>
  <c r="I116" i="1"/>
  <c r="I115" i="1" s="1"/>
  <c r="L112" i="1"/>
  <c r="K112" i="1"/>
  <c r="J112" i="1"/>
  <c r="I112" i="1"/>
  <c r="L111" i="1"/>
  <c r="L110" i="1" s="1"/>
  <c r="L109" i="1" s="1"/>
  <c r="K111" i="1"/>
  <c r="K110" i="1" s="1"/>
  <c r="K109" i="1" s="1"/>
  <c r="J111" i="1"/>
  <c r="I111" i="1"/>
  <c r="J110" i="1"/>
  <c r="I110" i="1"/>
  <c r="L106" i="1"/>
  <c r="L105" i="1" s="1"/>
  <c r="K106" i="1"/>
  <c r="K105" i="1" s="1"/>
  <c r="J106" i="1"/>
  <c r="I106" i="1"/>
  <c r="J105" i="1"/>
  <c r="I105" i="1"/>
  <c r="L102" i="1"/>
  <c r="K102" i="1"/>
  <c r="K101" i="1" s="1"/>
  <c r="K100" i="1" s="1"/>
  <c r="J102" i="1"/>
  <c r="J101" i="1" s="1"/>
  <c r="J100" i="1" s="1"/>
  <c r="I102" i="1"/>
  <c r="I101" i="1" s="1"/>
  <c r="I100" i="1" s="1"/>
  <c r="L101" i="1"/>
  <c r="L100" i="1" s="1"/>
  <c r="L97" i="1"/>
  <c r="K97" i="1"/>
  <c r="J97" i="1"/>
  <c r="J96" i="1" s="1"/>
  <c r="J95" i="1" s="1"/>
  <c r="I97" i="1"/>
  <c r="L96" i="1"/>
  <c r="L95" i="1" s="1"/>
  <c r="K96" i="1"/>
  <c r="K95" i="1" s="1"/>
  <c r="I96" i="1"/>
  <c r="I95" i="1" s="1"/>
  <c r="L92" i="1"/>
  <c r="K92" i="1"/>
  <c r="J92" i="1"/>
  <c r="J91" i="1" s="1"/>
  <c r="J90" i="1" s="1"/>
  <c r="I92" i="1"/>
  <c r="I91" i="1" s="1"/>
  <c r="I90" i="1" s="1"/>
  <c r="L91" i="1"/>
  <c r="L90" i="1" s="1"/>
  <c r="K91" i="1"/>
  <c r="K90" i="1" s="1"/>
  <c r="K89" i="1" s="1"/>
  <c r="L85" i="1"/>
  <c r="L84" i="1" s="1"/>
  <c r="L83" i="1" s="1"/>
  <c r="L82" i="1" s="1"/>
  <c r="K85" i="1"/>
  <c r="K84" i="1" s="1"/>
  <c r="K83" i="1" s="1"/>
  <c r="K82" i="1" s="1"/>
  <c r="J85" i="1"/>
  <c r="I85" i="1"/>
  <c r="I84" i="1" s="1"/>
  <c r="I83" i="1" s="1"/>
  <c r="I82" i="1" s="1"/>
  <c r="J84" i="1"/>
  <c r="J83" i="1" s="1"/>
  <c r="J82" i="1" s="1"/>
  <c r="L80" i="1"/>
  <c r="L79" i="1" s="1"/>
  <c r="L78" i="1" s="1"/>
  <c r="K80" i="1"/>
  <c r="K79" i="1" s="1"/>
  <c r="K78" i="1" s="1"/>
  <c r="J80" i="1"/>
  <c r="I80" i="1"/>
  <c r="I79" i="1" s="1"/>
  <c r="I78" i="1" s="1"/>
  <c r="J79" i="1"/>
  <c r="J78" i="1"/>
  <c r="L74" i="1"/>
  <c r="L73" i="1" s="1"/>
  <c r="K74" i="1"/>
  <c r="K73" i="1" s="1"/>
  <c r="J74" i="1"/>
  <c r="J73" i="1" s="1"/>
  <c r="I74" i="1"/>
  <c r="I73" i="1" s="1"/>
  <c r="L69" i="1"/>
  <c r="L68" i="1" s="1"/>
  <c r="K69" i="1"/>
  <c r="K68" i="1" s="1"/>
  <c r="J69" i="1"/>
  <c r="J68" i="1" s="1"/>
  <c r="I69" i="1"/>
  <c r="I68" i="1" s="1"/>
  <c r="L64" i="1"/>
  <c r="K64" i="1"/>
  <c r="K63" i="1" s="1"/>
  <c r="K62" i="1" s="1"/>
  <c r="K61" i="1" s="1"/>
  <c r="J64" i="1"/>
  <c r="I64" i="1"/>
  <c r="I63" i="1" s="1"/>
  <c r="L63" i="1"/>
  <c r="L62" i="1" s="1"/>
  <c r="L61" i="1" s="1"/>
  <c r="J63" i="1"/>
  <c r="L45" i="1"/>
  <c r="L44" i="1" s="1"/>
  <c r="L43" i="1" s="1"/>
  <c r="L42" i="1" s="1"/>
  <c r="K45" i="1"/>
  <c r="K44" i="1" s="1"/>
  <c r="K43" i="1" s="1"/>
  <c r="K42" i="1" s="1"/>
  <c r="J45" i="1"/>
  <c r="I45" i="1"/>
  <c r="I44" i="1" s="1"/>
  <c r="I43" i="1" s="1"/>
  <c r="I42" i="1" s="1"/>
  <c r="J44" i="1"/>
  <c r="J43" i="1" s="1"/>
  <c r="J42" i="1" s="1"/>
  <c r="L40" i="1"/>
  <c r="L39" i="1" s="1"/>
  <c r="L38" i="1" s="1"/>
  <c r="K40" i="1"/>
  <c r="K39" i="1" s="1"/>
  <c r="K38" i="1" s="1"/>
  <c r="J40" i="1"/>
  <c r="I40" i="1"/>
  <c r="J39" i="1"/>
  <c r="J38" i="1" s="1"/>
  <c r="I39" i="1"/>
  <c r="I38" i="1" s="1"/>
  <c r="L36" i="1"/>
  <c r="K36" i="1"/>
  <c r="J36" i="1"/>
  <c r="I36" i="1"/>
  <c r="L34" i="1"/>
  <c r="L33" i="1" s="1"/>
  <c r="L32" i="1" s="1"/>
  <c r="K34" i="1"/>
  <c r="J34" i="1"/>
  <c r="I34" i="1"/>
  <c r="I33" i="1" s="1"/>
  <c r="I32" i="1" s="1"/>
  <c r="I31" i="1" s="1"/>
  <c r="K33" i="1"/>
  <c r="K32" i="1" s="1"/>
  <c r="J33" i="1"/>
  <c r="J32" i="1" s="1"/>
  <c r="K230" i="1" l="1"/>
  <c r="K229" i="1" s="1"/>
  <c r="J230" i="1"/>
  <c r="J229" i="1" s="1"/>
  <c r="L262" i="1"/>
  <c r="K207" i="1"/>
  <c r="I207" i="1"/>
  <c r="I177" i="1" s="1"/>
  <c r="I176" i="1" s="1"/>
  <c r="J178" i="1"/>
  <c r="J177" i="1" s="1"/>
  <c r="K178" i="1"/>
  <c r="K177" i="1" s="1"/>
  <c r="K176" i="1" s="1"/>
  <c r="I165" i="1"/>
  <c r="I160" i="1" s="1"/>
  <c r="L165" i="1"/>
  <c r="L160" i="1" s="1"/>
  <c r="I151" i="1"/>
  <c r="I150" i="1" s="1"/>
  <c r="J151" i="1"/>
  <c r="J150" i="1" s="1"/>
  <c r="I131" i="1"/>
  <c r="J131" i="1"/>
  <c r="I109" i="1"/>
  <c r="J109" i="1"/>
  <c r="J89" i="1"/>
  <c r="J62" i="1"/>
  <c r="J61" i="1" s="1"/>
  <c r="J31" i="1"/>
  <c r="J30" i="1" s="1"/>
  <c r="K31" i="1"/>
  <c r="L230" i="1"/>
  <c r="I62" i="1"/>
  <c r="I61" i="1" s="1"/>
  <c r="L89" i="1"/>
  <c r="K151" i="1"/>
  <c r="K150" i="1" s="1"/>
  <c r="K160" i="1"/>
  <c r="L31" i="1"/>
  <c r="I89" i="1"/>
  <c r="K131" i="1"/>
  <c r="L151" i="1"/>
  <c r="L150" i="1" s="1"/>
  <c r="L207" i="1"/>
  <c r="L178" i="1"/>
  <c r="J176" i="1" l="1"/>
  <c r="J359" i="1" s="1"/>
  <c r="L229" i="1"/>
  <c r="L177" i="1"/>
  <c r="K30" i="1"/>
  <c r="K359" i="1" s="1"/>
  <c r="I30" i="1"/>
  <c r="I359" i="1" s="1"/>
  <c r="L30" i="1"/>
  <c r="L176" i="1" l="1"/>
  <c r="L359" i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<sst xmlns="http://schemas.openxmlformats.org/spreadsheetml/2006/main" count="378" uniqueCount="235">
  <si>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</si>
  <si>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</si>
  <si>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</si>
  <si>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</si>
  <si>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</si>
  <si>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</si>
  <si>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</si>
  <si>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</si>
  <si>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</si>
  <si>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kovo 31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</si>
  <si>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</si>
  <si>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</si>
  <si>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</si>
  <si>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</si>
  <si>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</si>
  <si>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</si>
  <si>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</si>
  <si>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</si>
  <si>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</si>
  <si>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</si>
  <si>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</si>
  <si>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4.1.3.4.1.05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</si>
  <si>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</si>
  <si>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</si>
  <si>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</si>
  <si>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</si>
  <si>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</si>
  <si>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</si>
  <si>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</si>
  <si>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</si>
  <si>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</si>
  <si>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</si>
  <si>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</si>
  <si>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</si>
  <si>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</si>
  <si>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</si>
  <si>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</si>
  <si>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</si>
  <si>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</si>
  <si>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</si>
  <si>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</si>
  <si>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</si>
  <si>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</si>
  <si>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</si>
  <si>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</si>
  <si>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</si>
  <si>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</si>
  <si>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</si>
  <si>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</si>
  <si>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</si>
  <si>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</si>
  <si>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</si>
  <si>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</si>
  <si>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</si>
  <si>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</si>
  <si>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</si>
  <si>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</si>
  <si>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</si>
  <si>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</si>
  <si>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</si>
  <si>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</si>
  <si>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</si>
  <si>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</si>
  <si>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</si>
  <si>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</si>
  <si>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</si>
  <si>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</si>
  <si>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</si>
  <si>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</si>
  <si>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</si>
  <si>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</si>
  <si>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</si>
  <si>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</si>
  <si>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</si>
  <si>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</si>
  <si>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</si>
  <si>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</si>
  <si>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</si>
  <si>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</si>
  <si>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</si>
  <si>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</si>
  <si>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</si>
  <si>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</si>
  <si>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</si>
  <si>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</si>
  <si>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</si>
  <si>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</si>
  <si>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</si>
  <si>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</si>
  <si>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</si>
  <si>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</si>
  <si>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</si>
  <si>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</si>
  <si>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</si>
  <si>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</si>
  <si>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</si>
  <si>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</si>
  <si>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</si>
  <si>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</si>
  <si>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</si>
  <si>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</si>
  <si>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</si>
  <si>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</si>
  <si>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</si>
  <si>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</si>
  <si>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</si>
  <si>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</si>
  <si>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</si>
  <si>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</si>
  <si>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</si>
  <si>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</si>
  <si>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</si>
  <si>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</si>
  <si>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</si>
  <si>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</si>
  <si>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</si>
  <si>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</si>
  <si>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</si>
  <si>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</si>
  <si>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</si>
  <si>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</si>
  <si>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</si>
  <si>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</si>
  <si>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</si>
  <si>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</si>
  <si>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</si>
  <si>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</si>
  <si>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</si>
  <si>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</si>
  <si>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</si>
  <si>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</si>
  <si>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</si>
  <si>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</si>
  <si>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</si>
  <si>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</si>
  <si>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</si>
  <si>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</si>
  <si>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</si>
  <si>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</si>
  <si>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</si>
  <si>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</si>
  <si>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</si>
  <si>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</si>
  <si>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</si>
  <si>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</si>
  <si>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</si>
  <si>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</si>
  <si>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</si>
  <si>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</si>
  <si>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</si>
  <si>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</si>
  <si>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</si>
  <si>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</si>
  <si>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</si>
  <si>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</si>
  <si>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</si>
  <si>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</si>
  <si>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</si>
  <si>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</si>
  <si>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</si>
  <si>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</si>
  <si>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</si>
  <si>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</si>
  <si>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</si>
  <si>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</si>
  <si>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</si>
  <si>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</si>
  <si>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</si>
  <si>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</si>
  <si>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</si>
  <si>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</si>
  <si>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</si>
  <si>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</si>
  <si>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</si>
  <si>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</si>
  <si>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</si>
  <si>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</si>
  <si>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</si>
  <si>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</si>
  <si>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</si>
  <si>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</si>
  <si>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</si>
  <si>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</si>
  <si>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</si>
  <si>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</si>
  <si>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</si>
  <si>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</si>
  <si>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</si>
  <si>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</si>
  <si>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</si>
  <si>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</si>
  <si>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</si>
  <si>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</si>
  <si>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</si>
  <si>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</si>
  <si>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</si>
  <si>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</si>
  <si>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</si>
  <si>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</si>
  <si>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</si>
  <si>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</si>
  <si>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</si>
  <si>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</si>
  <si>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</si>
  <si>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</si>
  <si>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</si>
  <si>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</si>
  <si>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</si>
  <si>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</si>
  <si>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</si>
  <si>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</si>
  <si>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</si>
  <si>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</si>
  <si>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</si>
  <si>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</si>
  <si>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</si>
  <si>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</si>
  <si>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</si>
  <si>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</si>
  <si>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</si>
  <si>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</si>
  <si>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</si>
  <si>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</si>
  <si>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</si>
  <si>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</si>
  <si>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 xml:space="preserve">      (įstaigos vadovo ar jo įgalioto asmens pareigų  pavadinimas)</t>
  </si>
  <si>
    <t>(parašas)</t>
  </si>
  <si>
    <t>(vardas ir pavardė)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</si>
  <si>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</si>
  <si>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</si>
  <si>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                                 (data)</t>
  </si>
  <si>
    <t xml:space="preserve">                                                                   Švietimo paslaugų užtikrtinimas ir gerinimas</t>
  </si>
  <si>
    <t>2019 m. balandžio 10 d. Nr. 2308</t>
  </si>
  <si>
    <t>Vyriausia  buhalterė</t>
  </si>
  <si>
    <t xml:space="preserve">       Violeta Zigmantienė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</si>
</sst>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" fillId="0" borderId="2" xfId="1" applyFont="1" applyFill="1" applyBorder="1" applyAlignment="1" applyProtection="1"/>
    <xf numFmtId="164" fontId="3" fillId="0" borderId="2" xfId="1" applyNumberFormat="1" applyFont="1" applyFill="1" applyBorder="1" applyAlignment="1" applyProtection="1">
      <alignment horizontal="right" vertic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19" colorId="9" workbookViewId="0">
      <selection activeCell="K364" sqref="K36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232</v>
      </c>
      <c r="H15" s="179"/>
      <c r="I15" s="179"/>
      <c r="J15" s="179"/>
      <c r="K15" s="179"/>
    </row>
    <row r="16" spans="1:13" ht="11.25" customHeight="1" x14ac:dyDescent="0.25">
      <c r="G16" s="180" t="s">
        <v>230</v>
      </c>
      <c r="H16" s="181"/>
      <c r="I16" s="181"/>
      <c r="J16" s="181"/>
      <c r="K16" s="181"/>
    </row>
    <row r="17" spans="1:13" ht="15" customHeight="1" x14ac:dyDescent="0.25">
      <c r="B17" s="1"/>
      <c r="C17" s="1"/>
      <c r="D17" s="1"/>
      <c r="E17" s="182" t="s">
        <v>231</v>
      </c>
      <c r="F17" s="183"/>
      <c r="G17" s="184"/>
      <c r="H17" s="184"/>
      <c r="I17" s="184"/>
      <c r="J17" s="184"/>
      <c r="K17" s="184"/>
      <c r="L17" s="1"/>
    </row>
    <row r="18" spans="1:13" ht="12" customHeight="1" x14ac:dyDescent="0.25">
      <c r="A18" s="185" t="s">
        <v>13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6"/>
      <c r="D22" s="187"/>
      <c r="E22" s="187"/>
      <c r="F22" s="188"/>
      <c r="G22" s="187"/>
      <c r="H22" s="187"/>
      <c r="I22" s="18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0" t="s">
        <v>22</v>
      </c>
      <c r="H25" s="17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5" t="s">
        <v>24</v>
      </c>
      <c r="B27" s="196"/>
      <c r="C27" s="196"/>
      <c r="D27" s="196"/>
      <c r="E27" s="196"/>
      <c r="F27" s="196"/>
      <c r="G27" s="199" t="s">
        <v>25</v>
      </c>
      <c r="H27" s="201" t="s">
        <v>26</v>
      </c>
      <c r="I27" s="203" t="s">
        <v>27</v>
      </c>
      <c r="J27" s="204"/>
      <c r="K27" s="205" t="s">
        <v>28</v>
      </c>
      <c r="L27" s="207" t="s">
        <v>29</v>
      </c>
    </row>
    <row r="28" spans="1:13" ht="46.5" customHeight="1" x14ac:dyDescent="0.25">
      <c r="A28" s="197"/>
      <c r="B28" s="198"/>
      <c r="C28" s="198"/>
      <c r="D28" s="198"/>
      <c r="E28" s="198"/>
      <c r="F28" s="198"/>
      <c r="G28" s="200"/>
      <c r="H28" s="202"/>
      <c r="I28" s="40" t="s">
        <v>30</v>
      </c>
      <c r="J28" s="41" t="s">
        <v>31</v>
      </c>
      <c r="K28" s="206"/>
      <c r="L28" s="208"/>
    </row>
    <row r="29" spans="1:13" ht="11.25" customHeight="1" x14ac:dyDescent="0.25">
      <c r="A29" s="189" t="s">
        <v>32</v>
      </c>
      <c r="B29" s="190"/>
      <c r="C29" s="190"/>
      <c r="D29" s="190"/>
      <c r="E29" s="190"/>
      <c r="F29" s="191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495300</v>
      </c>
      <c r="J30" s="53">
        <f>SUM(J31+J42+J61+J82+J89+J109+J131+J150+J160)</f>
        <v>97900</v>
      </c>
      <c r="K30" s="54">
        <f>SUM(K31+K42+K61+K82+K89+K109+K131+K150+K160)</f>
        <v>90071.05</v>
      </c>
      <c r="L30" s="53">
        <f>SUM(L31+L42+L61+L82+L89+L109+L131+L150+L160)</f>
        <v>90071.05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482100</v>
      </c>
      <c r="J31" s="53">
        <f>SUM(J32+J38)</f>
        <v>94400</v>
      </c>
      <c r="K31" s="61">
        <f>SUM(K32+K38)</f>
        <v>88430.720000000001</v>
      </c>
      <c r="L31" s="62">
        <f>SUM(L32+L38)</f>
        <v>88430.720000000001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475200</v>
      </c>
      <c r="J32" s="53">
        <f>SUM(J33)</f>
        <v>93000</v>
      </c>
      <c r="K32" s="54">
        <f>SUM(K33)</f>
        <v>87320.45</v>
      </c>
      <c r="L32" s="53">
        <f>SUM(L33)</f>
        <v>87320.45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475200</v>
      </c>
      <c r="J33" s="53">
        <f t="shared" ref="J33:L34" si="0">SUM(J34)</f>
        <v>93000</v>
      </c>
      <c r="K33" s="53">
        <f t="shared" si="0"/>
        <v>87320.45</v>
      </c>
      <c r="L33" s="53">
        <f t="shared" si="0"/>
        <v>87320.45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475200</v>
      </c>
      <c r="J34" s="54">
        <f t="shared" si="0"/>
        <v>93000</v>
      </c>
      <c r="K34" s="54">
        <f t="shared" si="0"/>
        <v>87320.45</v>
      </c>
      <c r="L34" s="54">
        <f t="shared" si="0"/>
        <v>87320.45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>
        <v>475200</v>
      </c>
      <c r="J35" s="73">
        <v>93000</v>
      </c>
      <c r="K35" s="73">
        <v>87320.45</v>
      </c>
      <c r="L35" s="73">
        <v>87320.45</v>
      </c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6900</v>
      </c>
      <c r="J38" s="53">
        <f t="shared" si="1"/>
        <v>1400</v>
      </c>
      <c r="K38" s="54">
        <f t="shared" si="1"/>
        <v>1110.27</v>
      </c>
      <c r="L38" s="53">
        <f t="shared" si="1"/>
        <v>1110.27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6900</v>
      </c>
      <c r="J39" s="53">
        <f t="shared" si="1"/>
        <v>1400</v>
      </c>
      <c r="K39" s="53">
        <f t="shared" si="1"/>
        <v>1110.27</v>
      </c>
      <c r="L39" s="53">
        <f t="shared" si="1"/>
        <v>1110.27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6900</v>
      </c>
      <c r="J40" s="53">
        <f t="shared" si="1"/>
        <v>1400</v>
      </c>
      <c r="K40" s="53">
        <f t="shared" si="1"/>
        <v>1110.27</v>
      </c>
      <c r="L40" s="53">
        <f t="shared" si="1"/>
        <v>1110.27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>
        <v>6900</v>
      </c>
      <c r="J41" s="73">
        <v>1400</v>
      </c>
      <c r="K41" s="73">
        <v>1110.27</v>
      </c>
      <c r="L41" s="73">
        <v>1110.27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13200</v>
      </c>
      <c r="J42" s="78">
        <f t="shared" si="2"/>
        <v>3500</v>
      </c>
      <c r="K42" s="77">
        <f t="shared" si="2"/>
        <v>1634.35</v>
      </c>
      <c r="L42" s="77">
        <f t="shared" si="2"/>
        <v>1634.35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13200</v>
      </c>
      <c r="J43" s="54">
        <f t="shared" si="2"/>
        <v>3500</v>
      </c>
      <c r="K43" s="53">
        <f t="shared" si="2"/>
        <v>1634.35</v>
      </c>
      <c r="L43" s="54">
        <f t="shared" si="2"/>
        <v>1634.35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13200</v>
      </c>
      <c r="J44" s="54">
        <f t="shared" si="2"/>
        <v>3500</v>
      </c>
      <c r="K44" s="62">
        <f t="shared" si="2"/>
        <v>1634.35</v>
      </c>
      <c r="L44" s="62">
        <f t="shared" si="2"/>
        <v>1634.35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13200</v>
      </c>
      <c r="J45" s="84">
        <f>SUM(J46:J60)</f>
        <v>3500</v>
      </c>
      <c r="K45" s="85">
        <f>SUM(K46:K60)</f>
        <v>1634.35</v>
      </c>
      <c r="L45" s="85">
        <f>SUM(L46:L60)</f>
        <v>1634.35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>
        <v>2600</v>
      </c>
      <c r="J55" s="73">
        <v>700</v>
      </c>
      <c r="K55" s="73">
        <v>92</v>
      </c>
      <c r="L55" s="73">
        <v>92</v>
      </c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>
        <v>2100</v>
      </c>
      <c r="J58" s="73">
        <v>600</v>
      </c>
      <c r="K58" s="73">
        <v>622.38</v>
      </c>
      <c r="L58" s="73">
        <v>622.38</v>
      </c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8500</v>
      </c>
      <c r="J60" s="73">
        <v>2200</v>
      </c>
      <c r="K60" s="73">
        <v>919.97</v>
      </c>
      <c r="L60" s="73">
        <v>919.97</v>
      </c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5.98</v>
      </c>
      <c r="L150" s="77">
        <f>L151</f>
        <v>5.98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5.98</v>
      </c>
      <c r="L151" s="77">
        <f>L152+L157</f>
        <v>5.98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5.98</v>
      </c>
      <c r="L152" s="53">
        <f>L153</f>
        <v>5.98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5.98</v>
      </c>
      <c r="L153" s="78">
        <f>SUM(L154:L156)</f>
        <v>5.98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>
        <v>5.98</v>
      </c>
      <c r="L155" s="136">
        <v>5.98</v>
      </c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495300</v>
      </c>
      <c r="J359" s="122">
        <f>SUM(J30+J176)</f>
        <v>97900</v>
      </c>
      <c r="K359" s="122">
        <f>SUM(K30+K176)</f>
        <v>90071.05</v>
      </c>
      <c r="L359" s="122">
        <f>SUM(L30+L176)</f>
        <v>90071.05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210" t="s">
        <v>234</v>
      </c>
      <c r="L361" s="161"/>
    </row>
    <row r="362" spans="1:12" ht="18.75" customHeight="1" x14ac:dyDescent="0.25">
      <c r="A362" s="162"/>
      <c r="B362" s="162"/>
      <c r="C362" s="162"/>
      <c r="D362" s="163" t="s">
        <v>225</v>
      </c>
      <c r="E362" s="1"/>
      <c r="F362" s="24"/>
      <c r="G362" s="1"/>
      <c r="H362" s="164"/>
      <c r="I362" s="165" t="s">
        <v>226</v>
      </c>
      <c r="K362" s="192" t="s">
        <v>227</v>
      </c>
      <c r="L362" s="192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09" t="s">
        <v>233</v>
      </c>
      <c r="I364" s="166"/>
      <c r="K364" s="167" t="s">
        <v>228</v>
      </c>
      <c r="L364" s="167"/>
    </row>
    <row r="365" spans="1:12" ht="26.25" customHeight="1" x14ac:dyDescent="0.25">
      <c r="D365" s="193" t="s">
        <v>229</v>
      </c>
      <c r="E365" s="194"/>
      <c r="F365" s="194"/>
      <c r="G365" s="194"/>
      <c r="H365" s="168"/>
      <c r="I365" s="169" t="s">
        <v>226</v>
      </c>
      <c r="K365" s="192" t="s">
        <v>227</v>
      </c>
      <c r="L365" s="19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dcterms:modified xsi:type="dcterms:W3CDTF">2019-04-11T10:29:27Z</dcterms:modified>
</cp:coreProperties>
</file>